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3 Seances " sheetId="1" state="visible" r:id="rId2"/>
  </sheets>
  <definedNames>
    <definedName function="false" hidden="false" localSheetId="0" name="_xlnm.Print_Area" vbProcedure="false"/>
  </definedNames>
  <calcPr iterateCount="100" refMode="A1" iterate="false" iterateDelta="0.001"/>
</workbook>
</file>

<file path=xl/sharedStrings.xml><?xml version="1.0" encoding="utf-8"?>
<sst xmlns="http://schemas.openxmlformats.org/spreadsheetml/2006/main" count="219" uniqueCount="121">
  <si>
    <t>Préparation Semi Marathon sur 12 semaines</t>
  </si>
  <si>
    <t>Case verte à compléter ci dessous pour obtenir ses temps de préparation et d'objectif</t>
  </si>
  <si>
    <t>VMA estimée :</t>
  </si>
  <si>
    <r>
      <t xml:space="preserve">ASM</t>
    </r>
    <r>
      <rPr>
        <rFont val="Arial"/>
        <family val="2"/>
        <sz val="10"/>
      </rPr>
      <t xml:space="preserve"> : Allure Spécifique Marathon = Allure de course</t>
    </r>
  </si>
  <si>
    <t>Valeur à mesurer sur 6mn en mètres * 10</t>
  </si>
  <si>
    <r>
      <t xml:space="preserve">VMA</t>
    </r>
    <r>
      <rPr>
        <rFont val="Arial"/>
        <family val="2"/>
        <sz val="10"/>
      </rPr>
      <t xml:space="preserve"> : Vitesse Maximale Aérobie</t>
    </r>
  </si>
  <si>
    <t>semi</t>
  </si>
  <si>
    <t>ASM : </t>
  </si>
  <si>
    <t>par KM</t>
  </si>
  <si>
    <t>Performance possible mini :</t>
  </si>
  <si>
    <t>Performance possible : </t>
  </si>
  <si>
    <t>Coeficiant Semi </t>
  </si>
  <si>
    <t>Performance possible maxi :</t>
  </si>
  <si>
    <t>Semi marathon</t>
  </si>
  <si>
    <t>distance</t>
  </si>
  <si>
    <t>tps  vma</t>
  </si>
  <si>
    <t>tps allure spécifique</t>
  </si>
  <si>
    <t>200m</t>
  </si>
  <si>
    <t>1000m</t>
  </si>
  <si>
    <t>300m</t>
  </si>
  <si>
    <t>2000m</t>
  </si>
  <si>
    <t>400m</t>
  </si>
  <si>
    <t>3000m</t>
  </si>
  <si>
    <t>500m</t>
  </si>
  <si>
    <t>4000m</t>
  </si>
  <si>
    <t>600m</t>
  </si>
  <si>
    <t>5000m</t>
  </si>
  <si>
    <t>Semaine 1</t>
  </si>
  <si>
    <t>Semi marathon </t>
  </si>
  <si>
    <t>Temps de récupération</t>
  </si>
  <si>
    <t>PLAN ERIC HERAULT</t>
  </si>
  <si>
    <t>Mardi</t>
  </si>
  <si>
    <t>VMA</t>
  </si>
  <si>
    <t>20' échauffement + 8x200</t>
  </si>
  <si>
    <t>R:45'' + 10' de footing lent + étirements</t>
  </si>
  <si>
    <t>Jeudi</t>
  </si>
  <si>
    <t>ASM</t>
  </si>
  <si>
    <t>20' échauffement + 4x800</t>
  </si>
  <si>
    <t> R:2' lent + 10' de footing lent + étirements</t>
  </si>
  <si>
    <t>Dimanche</t>
  </si>
  <si>
    <t>footing 1H00 - dont 10mn allure semi</t>
  </si>
  <si>
    <t> étirements</t>
  </si>
  <si>
    <t>Semaine 2</t>
  </si>
  <si>
    <t>Sem 02</t>
  </si>
  <si>
    <t>20' échauffement + 8x300</t>
  </si>
  <si>
    <t>R:1' + 10' de footing lent + étirements</t>
  </si>
  <si>
    <t>- Stade : 6*100-150-200M r'= 50M - 100M marché R=2'00</t>
  </si>
  <si>
    <t>20' échauffement + 3x1500</t>
  </si>
  <si>
    <t>R:2' lent+ 10' de footing lent + étirements</t>
  </si>
  <si>
    <t>- Stade : 3000M-2000M-1000M R=2'30</t>
  </si>
  <si>
    <t>footing 1H15 - dont 10mn allure semi</t>
  </si>
  <si>
    <t>- Route : Sortie Longue 1H15</t>
  </si>
  <si>
    <t>Semaine 3</t>
  </si>
  <si>
    <t>Sem 03</t>
  </si>
  <si>
    <t>20' échauffement + 6x400</t>
  </si>
  <si>
    <t>R:1'30 + 10' de footing lent + étirements</t>
  </si>
  <si>
    <t>- Stade : 3*100-200-300-200-100M r'=100M marché R=2'00</t>
  </si>
  <si>
    <t>20' échauffement +500+1500+2000+1500+500</t>
  </si>
  <si>
    <t>R:3' lent + 10' de footing lent + étirements</t>
  </si>
  <si>
    <t>- Stade : 1000M-1500M-2000M-1500M-1000M R=2'00</t>
  </si>
  <si>
    <t>- Route : Sortie Longue 1H30</t>
  </si>
  <si>
    <t>Semaine 4</t>
  </si>
  <si>
    <t>Sem 04</t>
  </si>
  <si>
    <t>20' échauffement + 6x500</t>
  </si>
  <si>
    <t>R:2' + 10' de footing lent + étirements</t>
  </si>
  <si>
    <t>- Stade : 3*400M+3*300m+3*200M r'=50M marché+50M trot R=2'00</t>
  </si>
  <si>
    <t>20' échauffement + 1000+2000+2000+1000</t>
  </si>
  <si>
    <t>R:3' lent+ 10' de footing lent + étirements</t>
  </si>
  <si>
    <t>- Stade : 4*2000M R=2'30</t>
  </si>
  <si>
    <t>footing 1H30 - dont 15mn allure semi</t>
  </si>
  <si>
    <t>- Route : Sortie Longue 1H45</t>
  </si>
  <si>
    <t>Semaine 5</t>
  </si>
  <si>
    <t>Sem 05</t>
  </si>
  <si>
    <t>20' échauffement + 6x200</t>
  </si>
  <si>
    <t>- Stade : 5*100M+5*200M+5*300M r'=50M marché+50M trot R=2'00</t>
  </si>
  <si>
    <t>- Stade : 3*3000M R=3'00</t>
  </si>
  <si>
    <t>Semaine 6</t>
  </si>
  <si>
    <t>Sem 06</t>
  </si>
  <si>
    <t>20' échauffement + 10x300</t>
  </si>
  <si>
    <t>- Stade : 5*300-400M r'=50M marché+50M trot R=1'30</t>
  </si>
  <si>
    <t>20' échauffement + 3x2000</t>
  </si>
  <si>
    <t>- Stade : 1000M-2000M-3000M-2000M-1000M R=2'30</t>
  </si>
  <si>
    <t>Semaine 7</t>
  </si>
  <si>
    <t>Sem 07</t>
  </si>
  <si>
    <t>20' échauffement + 8x400</t>
  </si>
  <si>
    <t>- Stade : 12*300M r'=50M marché+50M trot</t>
  </si>
  <si>
    <t>20' échauffement + 2x3000</t>
  </si>
  <si>
    <t>- Stade : 4000M-3000M-2000M-1000M R=3'00</t>
  </si>
  <si>
    <t>- Route : Sortie Longue 2H00</t>
  </si>
  <si>
    <t>Semaine 8</t>
  </si>
  <si>
    <t>Sem 08</t>
  </si>
  <si>
    <t>- Stade : 8*200-150-100M r'=50M marché - 100M:50M marché+50M trot R=1'30</t>
  </si>
  <si>
    <t>- Stade : 3*4000M R=3'00</t>
  </si>
  <si>
    <t>Semaine 9</t>
  </si>
  <si>
    <t>Sem 09</t>
  </si>
  <si>
    <t>20' échauffement + 12x200</t>
  </si>
  <si>
    <t>- Stade : 4*200M+4*300M+4*400M r'=50M marché+50M trot R=1'30</t>
  </si>
  <si>
    <t>20' échauffement +2000+3000+2000</t>
  </si>
  <si>
    <t>- Stade : 2*5000M R=3'00</t>
  </si>
  <si>
    <t>Semaine 10</t>
  </si>
  <si>
    <t>Sem 10</t>
  </si>
  <si>
    <t>- Stade : 6*300M+6*200M+6*100M r'=50M marché+50M trot R=1'30</t>
  </si>
  <si>
    <t>20' échauffement +1000+1500+2000+1500+1000</t>
  </si>
  <si>
    <t>- Stade : 500M-2*4000M-500M R=2'30</t>
  </si>
  <si>
    <t>footing 1H45 - dont 15mn allure semi</t>
  </si>
  <si>
    <t>Semaine 11</t>
  </si>
  <si>
    <t>Sem 11</t>
  </si>
  <si>
    <t>- Stade : 7*300M-200M r'=50M marché+50M trot R=1'30</t>
  </si>
  <si>
    <t>20' échauffement 500+1500+2000+1500+500</t>
  </si>
  <si>
    <t> R:3' lent + 10' de footing lent + étirements</t>
  </si>
  <si>
    <t>- Stade : 8*1000M R=1'30</t>
  </si>
  <si>
    <t>footing 1H15 dont 15mn allure semi</t>
  </si>
  <si>
    <t>Semaine 12</t>
  </si>
  <si>
    <t>Sem 12</t>
  </si>
  <si>
    <t>20' échauffement + 3x1000</t>
  </si>
  <si>
    <t>- Stade : 10*200M r'=50M marché+50M trot</t>
  </si>
  <si>
    <t>Footing 45mn</t>
  </si>
  <si>
    <t> 5 lignes  droites + étirements</t>
  </si>
  <si>
    <t>- Stade : Footing 45'</t>
  </si>
  <si>
    <t>SEMI - MARATHON</t>
  </si>
  <si>
    <t>- Route : Semi-Marathon NUAILLE</t>
  </si>
</sst>
</file>

<file path=xl/styles.xml><?xml version="1.0" encoding="utf-8"?>
<styleSheet xmlns="http://schemas.openxmlformats.org/spreadsheetml/2006/main">
  <numFmts count="2">
    <numFmt formatCode="GENERAL" numFmtId="164"/>
    <numFmt formatCode="H:MM:SS" numFmtId="165"/>
  </numFmts>
  <fonts count="11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b val="true"/>
      <color rgb="00FF0000"/>
      <sz val="18"/>
    </font>
    <font>
      <name val="Arial"/>
      <family val="2"/>
      <sz val="18"/>
    </font>
    <font>
      <name val="Arial"/>
      <family val="2"/>
      <b val="true"/>
      <sz val="12"/>
    </font>
    <font>
      <name val="Arial"/>
      <family val="2"/>
      <b val="true"/>
      <sz val="10"/>
    </font>
    <font>
      <name val="Arial"/>
      <family val="2"/>
      <color rgb="00000000"/>
      <sz val="10"/>
    </font>
    <font>
      <name val="Arial"/>
      <family val="2"/>
      <b val="true"/>
      <color rgb="00000080"/>
      <sz val="10"/>
    </font>
    <font>
      <name val="Arial"/>
      <family val="2"/>
      <b val="true"/>
      <color rgb="00FF0000"/>
      <sz val="10"/>
    </font>
  </fonts>
  <fills count="8">
    <fill>
      <patternFill patternType="none"/>
    </fill>
    <fill>
      <patternFill patternType="gray125"/>
    </fill>
    <fill>
      <patternFill patternType="solid">
        <fgColor rgb="0000FF00"/>
        <bgColor rgb="0033CCCC"/>
      </patternFill>
    </fill>
    <fill>
      <patternFill patternType="solid">
        <fgColor rgb="00FFFFFF"/>
        <bgColor rgb="00FFFFCC"/>
      </patternFill>
    </fill>
    <fill>
      <patternFill patternType="solid">
        <fgColor rgb="00FFFF00"/>
        <bgColor rgb="00FFFF00"/>
      </patternFill>
    </fill>
    <fill>
      <patternFill patternType="solid">
        <fgColor rgb="00FF00FF"/>
        <bgColor rgb="00FF00FF"/>
      </patternFill>
    </fill>
    <fill>
      <patternFill patternType="solid">
        <fgColor rgb="0000FFFF"/>
        <bgColor rgb="0000FFFF"/>
      </patternFill>
    </fill>
    <fill>
      <patternFill patternType="solid">
        <fgColor rgb="0000CCFF"/>
        <bgColor rgb="0033CCCC"/>
      </patternFill>
    </fill>
  </fills>
  <borders count="1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/>
      <bottom/>
      <diagonal/>
    </border>
    <border diagonalDown="false" diagonalUp="false">
      <left style="thin"/>
      <right/>
      <top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/>
      <right style="thin"/>
      <top style="thin"/>
      <bottom/>
      <diagonal/>
    </border>
    <border diagonalDown="false" diagonalUp="false">
      <left style="thin"/>
      <right/>
      <top style="thin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/>
      <top/>
      <bottom style="thin"/>
      <diagonal/>
    </border>
    <border diagonalDown="false" diagonalUp="false">
      <left style="thin"/>
      <right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8">
    <xf applyAlignment="false" applyBorder="false" applyFont="false" applyProtection="false" borderId="0" fillId="0" fontId="0" numFmtId="164" xfId="0"/>
    <xf applyAlignment="true" applyBorder="true" applyFont="true" applyProtection="false" borderId="1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2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6" numFmtId="164" xfId="0">
      <alignment horizontal="left" indent="0" shrinkToFit="false" textRotation="0" vertical="bottom" wrapText="false"/>
    </xf>
    <xf applyAlignment="true" applyBorder="true" applyFont="true" applyProtection="false" borderId="0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5" numFmtId="164" xfId="0">
      <alignment horizontal="center" indent="0" shrinkToFit="false" textRotation="0" vertical="bottom" wrapText="false"/>
    </xf>
    <xf applyAlignment="false" applyBorder="true" applyFont="false" applyProtection="false" borderId="4" fillId="0" fontId="0" numFmtId="164" xfId="0"/>
    <xf applyAlignment="true" applyBorder="true" applyFont="true" applyProtection="false" borderId="1" fillId="0" fontId="7" numFmtId="164" xfId="0">
      <alignment horizontal="center" indent="0" shrinkToFit="false" textRotation="0" vertical="bottom" wrapText="false"/>
    </xf>
    <xf applyAlignment="false" applyBorder="true" applyFont="true" applyProtection="false" borderId="1" fillId="0" fontId="7" numFmtId="164" xfId="0"/>
    <xf applyAlignment="false" applyBorder="true" applyFont="false" applyProtection="false" borderId="5" fillId="0" fontId="0" numFmtId="164" xfId="0"/>
    <xf applyAlignment="false" applyBorder="true" applyFont="false" applyProtection="false" borderId="6" fillId="0" fontId="0" numFmtId="164" xfId="0"/>
    <xf applyAlignment="false" applyBorder="false" applyFont="true" applyProtection="false" borderId="0" fillId="0" fontId="0" numFmtId="164" xfId="0"/>
    <xf applyAlignment="true" applyBorder="true" applyFont="true" applyProtection="false" borderId="1" fillId="0" fontId="0" numFmtId="164" xfId="0">
      <alignment horizontal="center" indent="0" shrinkToFit="false" textRotation="0" vertical="bottom" wrapText="false"/>
    </xf>
    <xf applyAlignment="false" applyBorder="true" applyFont="true" applyProtection="false" borderId="4" fillId="0" fontId="7" numFmtId="164" xfId="0"/>
    <xf applyAlignment="true" applyBorder="true" applyFont="true" applyProtection="false" borderId="1" fillId="2" fontId="7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7" numFmtId="164" xfId="0">
      <alignment horizontal="right" indent="0" shrinkToFit="false" textRotation="0" vertical="bottom" wrapText="false"/>
    </xf>
    <xf applyAlignment="true" applyBorder="true" applyFont="true" applyProtection="false" borderId="1" fillId="0" fontId="7" numFmtId="165" xfId="0">
      <alignment horizontal="center" indent="0" shrinkToFit="false" textRotation="0" vertical="center" wrapText="false"/>
    </xf>
    <xf applyAlignment="false" applyBorder="true" applyFont="true" applyProtection="false" borderId="7" fillId="0" fontId="7" numFmtId="164" xfId="0"/>
    <xf applyAlignment="false" applyBorder="false" applyFont="true" applyProtection="false" borderId="0" fillId="0" fontId="8" numFmtId="164" xfId="0"/>
    <xf applyAlignment="false" applyBorder="true" applyFont="false" applyProtection="false" borderId="0" fillId="0" fontId="0" numFmtId="164" xfId="0"/>
    <xf applyAlignment="true" applyBorder="true" applyFont="true" applyProtection="false" borderId="8" fillId="0" fontId="7" numFmtId="164" xfId="0">
      <alignment horizontal="right" indent="0" shrinkToFit="false" textRotation="0" vertical="bottom" wrapText="false"/>
    </xf>
    <xf applyAlignment="true" applyBorder="true" applyFont="true" applyProtection="false" borderId="9" fillId="0" fontId="7" numFmtId="165" xfId="0">
      <alignment horizontal="center" indent="0" shrinkToFit="false" textRotation="0" vertical="center" wrapText="false"/>
    </xf>
    <xf applyAlignment="true" applyBorder="true" applyFont="false" applyProtection="false" borderId="7" fillId="3" fontId="0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7" numFmtId="164" xfId="0">
      <alignment horizontal="right" indent="0" shrinkToFit="false" textRotation="0" vertical="bottom" wrapText="false"/>
    </xf>
    <xf applyAlignment="true" applyBorder="true" applyFont="true" applyProtection="false" borderId="1" fillId="2" fontId="7" numFmtId="165" xfId="0">
      <alignment horizontal="center" indent="0" shrinkToFit="false" textRotation="0" vertical="center" wrapText="false"/>
    </xf>
    <xf applyAlignment="true" applyBorder="true" applyFont="true" applyProtection="false" borderId="6" fillId="3" fontId="0" numFmtId="164" xfId="0">
      <alignment horizontal="center" indent="0" shrinkToFit="false" textRotation="0" vertical="bottom" wrapText="false"/>
    </xf>
    <xf applyAlignment="true" applyBorder="true" applyFont="true" applyProtection="false" borderId="10" fillId="0" fontId="7" numFmtId="164" xfId="0">
      <alignment horizontal="right" indent="0" shrinkToFit="false" textRotation="0" vertical="bottom" wrapText="false"/>
    </xf>
    <xf applyAlignment="true" applyBorder="true" applyFont="false" applyProtection="false" borderId="6" fillId="3" fontId="0" numFmtId="164" xfId="0">
      <alignment horizontal="center" indent="0" shrinkToFit="false" textRotation="0" vertical="bottom" wrapText="false"/>
    </xf>
    <xf applyAlignment="false" applyBorder="true" applyFont="false" applyProtection="false" borderId="8" fillId="0" fontId="0" numFmtId="164" xfId="0"/>
    <xf applyAlignment="true" applyBorder="true" applyFont="false" applyProtection="false" borderId="1" fillId="0" fontId="0" numFmtId="164" xfId="0">
      <alignment horizontal="center" indent="0" shrinkToFit="false" textRotation="0" vertical="bottom" wrapText="false"/>
    </xf>
    <xf applyAlignment="false" applyBorder="true" applyFont="true" applyProtection="false" borderId="5" fillId="0" fontId="7" numFmtId="164" xfId="0"/>
    <xf applyAlignment="true" applyBorder="true" applyFont="false" applyProtection="false" borderId="0" fillId="3" fontId="0" numFmtId="164" xfId="0">
      <alignment horizontal="center" indent="0" shrinkToFit="false" textRotation="0" vertical="bottom" wrapText="false"/>
    </xf>
    <xf applyAlignment="true" applyBorder="tru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1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0" numFmtId="165" xfId="0">
      <alignment horizontal="center" indent="0" shrinkToFit="false" textRotation="0" vertical="center" wrapText="false"/>
    </xf>
    <xf applyAlignment="true" applyBorder="true" applyFont="true" applyProtection="false" borderId="1" fillId="0" fontId="9" numFmtId="165" xfId="0">
      <alignment horizontal="center" indent="0" shrinkToFit="false" textRotation="0" vertical="center" wrapText="false"/>
    </xf>
    <xf applyAlignment="true" applyBorder="true" applyFont="true" applyProtection="false" borderId="0" fillId="0" fontId="0" numFmtId="165" xfId="0">
      <alignment horizontal="center" indent="0" shrinkToFit="false" textRotation="0" vertical="center" wrapText="false"/>
    </xf>
    <xf applyAlignment="true" applyBorder="true" applyFont="true" applyProtection="false" borderId="0" fillId="0" fontId="9" numFmtId="165" xfId="0">
      <alignment horizontal="center" indent="0" shrinkToFit="false" textRotation="0" vertical="center" wrapText="false"/>
    </xf>
    <xf applyAlignment="true" applyBorder="true" applyFont="true" applyProtection="false" borderId="5" fillId="0" fontId="9" numFmtId="165" xfId="0">
      <alignment horizontal="center" indent="0" shrinkToFit="false" textRotation="0" vertical="center" wrapText="false"/>
    </xf>
    <xf applyAlignment="false" applyBorder="true" applyFont="true" applyProtection="false" borderId="1" fillId="4" fontId="7" numFmtId="164" xfId="0"/>
    <xf applyAlignment="true" applyBorder="true" applyFont="false" applyProtection="false" borderId="1" fillId="4" fontId="0" numFmtId="164" xfId="0">
      <alignment horizontal="center" indent="0" shrinkToFit="false" textRotation="0" vertical="bottom" wrapText="false"/>
    </xf>
    <xf applyAlignment="true" applyBorder="true" applyFont="true" applyProtection="false" borderId="1" fillId="4" fontId="7" numFmtId="164" xfId="0">
      <alignment horizontal="center" indent="0" shrinkToFit="false" textRotation="0" vertical="bottom" wrapText="false"/>
    </xf>
    <xf applyAlignment="false" applyBorder="true" applyFont="true" applyProtection="false" borderId="11" fillId="4" fontId="7" numFmtId="164" xfId="0"/>
    <xf applyAlignment="true" applyBorder="true" applyFont="true" applyProtection="false" borderId="1" fillId="5" fontId="7" numFmtId="164" xfId="0">
      <alignment horizontal="center" indent="0" shrinkToFit="false" textRotation="0" vertical="bottom" wrapText="false"/>
    </xf>
    <xf applyAlignment="false" applyBorder="true" applyFont="true" applyProtection="false" borderId="1" fillId="0" fontId="0" numFmtId="164" xfId="0"/>
    <xf applyAlignment="false" applyBorder="true" applyFont="true" applyProtection="false" borderId="1" fillId="0" fontId="9" numFmtId="164" xfId="0"/>
    <xf applyAlignment="false" applyBorder="true" applyFont="true" applyProtection="false" borderId="11" fillId="0" fontId="9" numFmtId="164" xfId="0"/>
    <xf applyAlignment="false" applyBorder="true" applyFont="false" applyProtection="false" borderId="1" fillId="0" fontId="0" numFmtId="164" xfId="0"/>
    <xf applyAlignment="false" applyBorder="true" applyFont="true" applyProtection="false" borderId="1" fillId="4" fontId="9" numFmtId="164" xfId="0"/>
    <xf applyAlignment="false" applyBorder="true" applyFont="true" applyProtection="false" borderId="11" fillId="4" fontId="9" numFmtId="164" xfId="0"/>
    <xf applyAlignment="false" applyBorder="true" applyFont="true" applyProtection="false" borderId="1" fillId="4" fontId="0" numFmtId="164" xfId="0"/>
    <xf applyAlignment="false" applyBorder="true" applyFont="true" applyProtection="false" borderId="1" fillId="0" fontId="8" numFmtId="164" xfId="0"/>
    <xf applyAlignment="false" applyBorder="true" applyFont="true" applyProtection="false" borderId="1" fillId="4" fontId="8" numFmtId="164" xfId="0"/>
    <xf applyAlignment="false" applyBorder="true" applyFont="true" applyProtection="false" borderId="1" fillId="6" fontId="0" numFmtId="164" xfId="0"/>
    <xf applyAlignment="true" applyBorder="true" applyFont="false" applyProtection="false" borderId="1" fillId="6" fontId="0" numFmtId="164" xfId="0">
      <alignment horizontal="center" indent="0" shrinkToFit="false" textRotation="0" vertical="bottom" wrapText="false"/>
    </xf>
    <xf applyAlignment="false" applyBorder="true" applyFont="true" applyProtection="false" borderId="1" fillId="6" fontId="10" numFmtId="164" xfId="0"/>
    <xf applyAlignment="false" applyBorder="true" applyFont="true" applyProtection="false" borderId="11" fillId="6" fontId="9" numFmtId="164" xfId="0"/>
    <xf applyAlignment="false" applyBorder="true" applyFont="true" applyProtection="false" borderId="1" fillId="7" fontId="8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63"/>
  <sheetViews>
    <sheetView colorId="64" defaultGridColor="true" rightToLeft="false" showFormulas="false" showGridLines="true" showOutlineSymbols="true" showRowColHeaders="true" showZeros="true" tabSelected="true" topLeftCell="A12" view="normal" windowProtection="false" workbookViewId="0" zoomScale="80" zoomScaleNormal="80" zoomScalePageLayoutView="100">
      <pane activePane="topLeft" topLeftCell="A12" xSplit="0" ySplit="-1"/>
      <selection activeCell="L65" activeCellId="0" pane="topLeft" sqref="L65"/>
      <selection activeCell="A12" activeCellId="0" pane="bottomLeft" sqref="A12"/>
    </sheetView>
  </sheetViews>
  <cols>
    <col collapsed="false" hidden="false" max="1" min="1" style="0" width="17.0666666666667"/>
    <col collapsed="false" hidden="false" max="2" min="2" style="0" width="18.9294117647059"/>
    <col collapsed="false" hidden="false" max="3" min="3" style="0" width="44.5960784313725"/>
    <col collapsed="false" hidden="false" max="4" min="4" style="0" width="42.0196078431373"/>
    <col collapsed="false" hidden="false" max="5" min="5" style="0" width="59.521568627451"/>
    <col collapsed="false" hidden="true" max="6" min="6" style="0" width="0"/>
  </cols>
  <sheetData>
    <row collapsed="false" customFormat="false" customHeight="true" hidden="false" ht="24" outlineLevel="0" r="1">
      <c r="A1" s="1" t="s">
        <v>0</v>
      </c>
      <c r="B1" s="1"/>
      <c r="C1" s="1"/>
      <c r="D1" s="1"/>
      <c r="E1" s="1"/>
      <c r="F1" s="2"/>
    </row>
    <row collapsed="false" customFormat="false" customHeight="true" hidden="false" ht="24" outlineLevel="0" r="2">
      <c r="A2" s="3" t="s">
        <v>1</v>
      </c>
      <c r="B2" s="4"/>
      <c r="C2" s="4"/>
      <c r="D2" s="4"/>
      <c r="E2" s="5"/>
      <c r="F2" s="4"/>
    </row>
    <row collapsed="false" customFormat="false" customHeight="true" hidden="false" ht="16.5" outlineLevel="0" r="3">
      <c r="A3" s="6"/>
      <c r="B3" s="7" t="s">
        <v>2</v>
      </c>
      <c r="C3" s="7"/>
      <c r="D3" s="8" t="s">
        <v>3</v>
      </c>
      <c r="E3" s="9"/>
      <c r="F3" s="10"/>
      <c r="L3" s="11"/>
    </row>
    <row collapsed="false" customFormat="false" customHeight="true" hidden="false" ht="16.5" outlineLevel="0" r="4">
      <c r="A4" s="6"/>
      <c r="B4" s="12" t="s">
        <v>4</v>
      </c>
      <c r="C4" s="12"/>
      <c r="D4" s="8" t="s">
        <v>5</v>
      </c>
      <c r="E4" s="7" t="s">
        <v>6</v>
      </c>
      <c r="F4" s="10"/>
      <c r="L4" s="11"/>
    </row>
    <row collapsed="false" customFormat="false" customHeight="true" hidden="false" ht="16.5" outlineLevel="0" r="5">
      <c r="A5" s="13"/>
      <c r="B5" s="14" t="n">
        <v>14000</v>
      </c>
      <c r="C5" s="14"/>
      <c r="D5" s="15" t="s">
        <v>7</v>
      </c>
      <c r="E5" s="16" t="n">
        <f aca="false">3600*1000/B5/80%/F8</f>
        <v>0.0037202380952381</v>
      </c>
      <c r="F5" s="17" t="s">
        <v>8</v>
      </c>
      <c r="L5" s="18"/>
    </row>
    <row collapsed="false" customFormat="false" customHeight="true" hidden="false" ht="16.5" outlineLevel="0" r="6">
      <c r="A6" s="6"/>
      <c r="B6" s="19"/>
      <c r="C6" s="19"/>
      <c r="D6" s="20" t="s">
        <v>9</v>
      </c>
      <c r="E6" s="21" t="n">
        <f aca="false">((3600*21097/B5)/(82.5%)/(F8))</f>
        <v>0.0761075036075036</v>
      </c>
      <c r="F6" s="22" t="n">
        <v>86400</v>
      </c>
      <c r="L6" s="18"/>
    </row>
    <row collapsed="false" customFormat="false" customHeight="true" hidden="false" ht="16.5" outlineLevel="0" r="7">
      <c r="A7" s="6"/>
      <c r="B7" s="19"/>
      <c r="C7" s="19"/>
      <c r="D7" s="23" t="s">
        <v>10</v>
      </c>
      <c r="E7" s="24" t="n">
        <f aca="false">((3600*21097/B5)/(80%)/(F8))</f>
        <v>0.0784858630952381</v>
      </c>
      <c r="F7" s="25" t="s">
        <v>11</v>
      </c>
      <c r="G7" s="19"/>
      <c r="L7" s="18"/>
    </row>
    <row collapsed="false" customFormat="false" customHeight="true" hidden="false" ht="16.5" outlineLevel="0" r="8">
      <c r="A8" s="6"/>
      <c r="B8" s="19"/>
      <c r="C8" s="19"/>
      <c r="D8" s="26" t="s">
        <v>12</v>
      </c>
      <c r="E8" s="16" t="n">
        <f aca="false">((3600*21097/B5)/(77.5%)/(F8))</f>
        <v>0.0810176651305684</v>
      </c>
      <c r="F8" s="27" t="n">
        <v>86400</v>
      </c>
      <c r="G8" s="19"/>
    </row>
    <row collapsed="false" customFormat="false" customHeight="true" hidden="false" ht="16.5" outlineLevel="0" r="9">
      <c r="A9" s="28"/>
      <c r="B9" s="29"/>
      <c r="C9" s="12" t="s">
        <v>13</v>
      </c>
      <c r="D9" s="30"/>
      <c r="E9" s="12" t="s">
        <v>13</v>
      </c>
      <c r="F9" s="31"/>
      <c r="G9" s="32"/>
      <c r="L9" s="18"/>
    </row>
    <row collapsed="false" customFormat="false" customHeight="true" hidden="false" ht="16.5" outlineLevel="0" r="10">
      <c r="A10" s="33" t="s">
        <v>14</v>
      </c>
      <c r="B10" s="29"/>
      <c r="C10" s="12" t="s">
        <v>15</v>
      </c>
      <c r="D10" s="12" t="s">
        <v>14</v>
      </c>
      <c r="E10" s="12" t="s">
        <v>16</v>
      </c>
      <c r="F10" s="32"/>
      <c r="G10" s="32"/>
      <c r="L10" s="18"/>
    </row>
    <row collapsed="false" customFormat="false" customHeight="true" hidden="false" ht="16.5" outlineLevel="0" r="11">
      <c r="A11" s="33" t="s">
        <v>17</v>
      </c>
      <c r="B11" s="34"/>
      <c r="C11" s="35" t="n">
        <f aca="false">(((3600*200/B5)*(0.9))/(F8))</f>
        <v>0.000535714285714286</v>
      </c>
      <c r="D11" s="12" t="s">
        <v>18</v>
      </c>
      <c r="E11" s="35" t="n">
        <f aca="false">3600*1000/B5/80%/F8</f>
        <v>0.0037202380952381</v>
      </c>
      <c r="F11" s="36"/>
      <c r="G11" s="37"/>
      <c r="L11" s="18"/>
    </row>
    <row collapsed="false" customFormat="false" customHeight="true" hidden="false" ht="16.5" outlineLevel="0" r="12">
      <c r="A12" s="33" t="s">
        <v>19</v>
      </c>
      <c r="B12" s="34"/>
      <c r="C12" s="35" t="n">
        <f aca="false">((3600*300/B5)*(0.95))/F8</f>
        <v>0.000848214285714286</v>
      </c>
      <c r="D12" s="12" t="s">
        <v>20</v>
      </c>
      <c r="E12" s="35" t="n">
        <f aca="false">3600*2000/B5/80%/F8</f>
        <v>0.00744047619047619</v>
      </c>
      <c r="F12" s="36"/>
      <c r="G12" s="37"/>
      <c r="L12" s="18"/>
    </row>
    <row collapsed="false" customFormat="false" customHeight="true" hidden="false" ht="16.5" outlineLevel="0" r="13">
      <c r="A13" s="33" t="s">
        <v>21</v>
      </c>
      <c r="B13" s="34"/>
      <c r="C13" s="35" t="n">
        <v>6</v>
      </c>
      <c r="D13" s="12" t="s">
        <v>22</v>
      </c>
      <c r="E13" s="35" t="n">
        <f aca="false">3600*3000/B5/80%/F8</f>
        <v>0.0111607142857143</v>
      </c>
      <c r="F13" s="36"/>
      <c r="G13" s="37"/>
    </row>
    <row collapsed="false" customFormat="false" customHeight="true" hidden="false" ht="16.5" outlineLevel="0" r="14">
      <c r="A14" s="33" t="s">
        <v>23</v>
      </c>
      <c r="B14" s="34"/>
      <c r="C14" s="35" t="n">
        <f aca="false">((3600*500/B5)*1.05)/F8</f>
        <v>0.0015625</v>
      </c>
      <c r="D14" s="12" t="s">
        <v>24</v>
      </c>
      <c r="E14" s="35" t="n">
        <f aca="false">3600*4000/B5/80%/F8</f>
        <v>0.0148809523809524</v>
      </c>
      <c r="F14" s="36"/>
      <c r="G14" s="37"/>
      <c r="L14" s="18"/>
    </row>
    <row collapsed="false" customFormat="false" customHeight="true" hidden="false" ht="16.5" outlineLevel="0" r="15">
      <c r="A15" s="33" t="s">
        <v>25</v>
      </c>
      <c r="B15" s="34"/>
      <c r="C15" s="35" t="n">
        <f aca="false">((3600*600/B5)*1.05)/F8</f>
        <v>0.001875</v>
      </c>
      <c r="D15" s="12" t="s">
        <v>26</v>
      </c>
      <c r="E15" s="38" t="n">
        <f aca="false">3600*5000/B5/80%/F8</f>
        <v>0.0186011904761905</v>
      </c>
      <c r="F15" s="36"/>
      <c r="G15" s="37"/>
      <c r="L15" s="18"/>
    </row>
    <row collapsed="false" customFormat="false" customHeight="true" hidden="false" ht="16.5" outlineLevel="0" r="16">
      <c r="A16" s="39" t="s">
        <v>27</v>
      </c>
      <c r="B16" s="40"/>
      <c r="C16" s="41" t="s">
        <v>28</v>
      </c>
      <c r="D16" s="42" t="s">
        <v>29</v>
      </c>
      <c r="E16" s="43" t="s">
        <v>30</v>
      </c>
      <c r="F16" s="19"/>
      <c r="G16" s="19"/>
      <c r="L16" s="18"/>
    </row>
    <row collapsed="false" customFormat="false" customHeight="true" hidden="false" ht="16.5" outlineLevel="0" r="17">
      <c r="A17" s="44" t="s">
        <v>31</v>
      </c>
      <c r="B17" s="29" t="s">
        <v>32</v>
      </c>
      <c r="C17" s="45" t="s">
        <v>33</v>
      </c>
      <c r="D17" s="46" t="s">
        <v>34</v>
      </c>
      <c r="E17" s="47"/>
      <c r="F17" s="19"/>
      <c r="G17" s="19"/>
      <c r="L17" s="18"/>
    </row>
    <row collapsed="false" customFormat="false" customHeight="true" hidden="false" ht="16.5" outlineLevel="0" r="18">
      <c r="A18" s="44" t="s">
        <v>35</v>
      </c>
      <c r="B18" s="29" t="s">
        <v>36</v>
      </c>
      <c r="C18" s="45" t="s">
        <v>37</v>
      </c>
      <c r="D18" s="46" t="s">
        <v>38</v>
      </c>
      <c r="E18" s="47"/>
      <c r="F18" s="19"/>
      <c r="G18" s="19"/>
    </row>
    <row collapsed="false" customFormat="false" customHeight="true" hidden="false" ht="16.5" outlineLevel="0" r="19">
      <c r="A19" s="44" t="s">
        <v>39</v>
      </c>
      <c r="B19" s="29"/>
      <c r="C19" s="45" t="s">
        <v>40</v>
      </c>
      <c r="D19" s="46" t="s">
        <v>41</v>
      </c>
      <c r="E19" s="47"/>
      <c r="F19" s="19"/>
      <c r="G19" s="19"/>
      <c r="L19" s="18"/>
    </row>
    <row collapsed="false" customFormat="false" customHeight="true" hidden="false" ht="16.5" outlineLevel="0" r="20">
      <c r="A20" s="39" t="s">
        <v>42</v>
      </c>
      <c r="B20" s="40"/>
      <c r="C20" s="48"/>
      <c r="D20" s="49"/>
      <c r="E20" s="50" t="s">
        <v>43</v>
      </c>
      <c r="L20" s="18"/>
    </row>
    <row collapsed="false" customFormat="false" customHeight="true" hidden="false" ht="16.5" outlineLevel="0" r="21">
      <c r="A21" s="44" t="s">
        <v>31</v>
      </c>
      <c r="B21" s="29" t="s">
        <v>32</v>
      </c>
      <c r="C21" s="45" t="s">
        <v>44</v>
      </c>
      <c r="D21" s="46" t="s">
        <v>45</v>
      </c>
      <c r="E21" s="51" t="s">
        <v>46</v>
      </c>
      <c r="L21" s="18"/>
    </row>
    <row collapsed="false" customFormat="false" customHeight="true" hidden="false" ht="16.5" outlineLevel="0" r="22">
      <c r="A22" s="44" t="s">
        <v>35</v>
      </c>
      <c r="B22" s="29" t="s">
        <v>36</v>
      </c>
      <c r="C22" s="45" t="s">
        <v>47</v>
      </c>
      <c r="D22" s="46" t="s">
        <v>48</v>
      </c>
      <c r="E22" s="51" t="s">
        <v>49</v>
      </c>
      <c r="L22" s="18"/>
    </row>
    <row collapsed="false" customFormat="false" customHeight="true" hidden="false" ht="16.5" outlineLevel="0" r="23">
      <c r="A23" s="44" t="s">
        <v>39</v>
      </c>
      <c r="B23" s="29"/>
      <c r="C23" s="45" t="s">
        <v>50</v>
      </c>
      <c r="D23" s="46" t="s">
        <v>41</v>
      </c>
      <c r="E23" s="51" t="s">
        <v>51</v>
      </c>
    </row>
    <row collapsed="false" customFormat="false" customHeight="true" hidden="false" ht="16.5" outlineLevel="0" r="24">
      <c r="A24" s="39" t="s">
        <v>52</v>
      </c>
      <c r="B24" s="40"/>
      <c r="C24" s="48"/>
      <c r="D24" s="49"/>
      <c r="E24" s="52" t="s">
        <v>53</v>
      </c>
      <c r="L24" s="18"/>
    </row>
    <row collapsed="false" customFormat="false" customHeight="true" hidden="false" ht="16.5" outlineLevel="0" r="25">
      <c r="A25" s="44" t="s">
        <v>31</v>
      </c>
      <c r="B25" s="29" t="s">
        <v>32</v>
      </c>
      <c r="C25" s="45" t="s">
        <v>54</v>
      </c>
      <c r="D25" s="46" t="s">
        <v>55</v>
      </c>
      <c r="E25" s="51" t="s">
        <v>56</v>
      </c>
      <c r="L25" s="18"/>
    </row>
    <row collapsed="false" customFormat="false" customHeight="true" hidden="false" ht="16.5" outlineLevel="0" r="26">
      <c r="A26" s="44" t="s">
        <v>35</v>
      </c>
      <c r="B26" s="29" t="s">
        <v>36</v>
      </c>
      <c r="C26" s="45" t="s">
        <v>57</v>
      </c>
      <c r="D26" s="46" t="s">
        <v>58</v>
      </c>
      <c r="E26" s="51" t="s">
        <v>59</v>
      </c>
      <c r="L26" s="18"/>
    </row>
    <row collapsed="false" customFormat="false" customHeight="true" hidden="false" ht="16.5" outlineLevel="0" r="27">
      <c r="A27" s="44" t="s">
        <v>39</v>
      </c>
      <c r="B27" s="29"/>
      <c r="C27" s="45" t="s">
        <v>50</v>
      </c>
      <c r="D27" s="46" t="s">
        <v>41</v>
      </c>
      <c r="E27" s="51" t="s">
        <v>60</v>
      </c>
      <c r="L27" s="18"/>
    </row>
    <row collapsed="false" customFormat="false" customHeight="true" hidden="false" ht="16.5" outlineLevel="0" r="28">
      <c r="A28" s="39" t="s">
        <v>61</v>
      </c>
      <c r="B28" s="40"/>
      <c r="C28" s="48"/>
      <c r="D28" s="49"/>
      <c r="E28" s="52" t="s">
        <v>62</v>
      </c>
    </row>
    <row collapsed="false" customFormat="false" customHeight="true" hidden="false" ht="16.5" outlineLevel="0" r="29">
      <c r="A29" s="44" t="s">
        <v>31</v>
      </c>
      <c r="B29" s="29" t="s">
        <v>32</v>
      </c>
      <c r="C29" s="45" t="s">
        <v>63</v>
      </c>
      <c r="D29" s="46" t="s">
        <v>64</v>
      </c>
      <c r="E29" s="51" t="s">
        <v>65</v>
      </c>
      <c r="L29" s="18"/>
    </row>
    <row collapsed="false" customFormat="false" customHeight="true" hidden="false" ht="16.5" outlineLevel="0" r="30">
      <c r="A30" s="44" t="s">
        <v>35</v>
      </c>
      <c r="B30" s="29" t="s">
        <v>36</v>
      </c>
      <c r="C30" s="45" t="s">
        <v>66</v>
      </c>
      <c r="D30" s="46" t="s">
        <v>67</v>
      </c>
      <c r="E30" s="51" t="s">
        <v>68</v>
      </c>
      <c r="L30" s="18"/>
    </row>
    <row collapsed="false" customFormat="false" customHeight="true" hidden="false" ht="16.5" outlineLevel="0" r="31">
      <c r="A31" s="44" t="s">
        <v>39</v>
      </c>
      <c r="B31" s="29"/>
      <c r="C31" s="45" t="s">
        <v>69</v>
      </c>
      <c r="D31" s="46" t="s">
        <v>41</v>
      </c>
      <c r="E31" s="51" t="s">
        <v>70</v>
      </c>
      <c r="L31" s="18"/>
    </row>
    <row collapsed="false" customFormat="false" customHeight="true" hidden="false" ht="16.5" outlineLevel="0" r="32">
      <c r="A32" s="39" t="s">
        <v>71</v>
      </c>
      <c r="B32" s="40"/>
      <c r="C32" s="41" t="s">
        <v>28</v>
      </c>
      <c r="D32" s="42" t="s">
        <v>29</v>
      </c>
      <c r="E32" s="52" t="s">
        <v>72</v>
      </c>
      <c r="L32" s="18"/>
    </row>
    <row collapsed="false" customFormat="false" customHeight="true" hidden="false" ht="16.5" outlineLevel="0" r="33">
      <c r="A33" s="44" t="s">
        <v>31</v>
      </c>
      <c r="B33" s="29" t="s">
        <v>32</v>
      </c>
      <c r="C33" s="45" t="s">
        <v>73</v>
      </c>
      <c r="D33" s="46" t="s">
        <v>34</v>
      </c>
      <c r="E33" s="51" t="s">
        <v>74</v>
      </c>
    </row>
    <row collapsed="false" customFormat="false" customHeight="true" hidden="false" ht="16.5" outlineLevel="0" r="34">
      <c r="A34" s="44" t="s">
        <v>35</v>
      </c>
      <c r="B34" s="29" t="s">
        <v>36</v>
      </c>
      <c r="C34" s="45" t="s">
        <v>37</v>
      </c>
      <c r="D34" s="46" t="s">
        <v>38</v>
      </c>
      <c r="E34" s="51" t="s">
        <v>75</v>
      </c>
      <c r="L34" s="18"/>
    </row>
    <row collapsed="false" customFormat="false" customHeight="true" hidden="false" ht="16.5" outlineLevel="0" r="35">
      <c r="A35" s="44" t="s">
        <v>39</v>
      </c>
      <c r="B35" s="29"/>
      <c r="C35" s="45" t="s">
        <v>40</v>
      </c>
      <c r="D35" s="46" t="s">
        <v>41</v>
      </c>
      <c r="E35" s="51" t="s">
        <v>70</v>
      </c>
      <c r="L35" s="18"/>
    </row>
    <row collapsed="false" customFormat="false" customHeight="true" hidden="false" ht="16.5" outlineLevel="0" r="36">
      <c r="A36" s="39" t="s">
        <v>76</v>
      </c>
      <c r="B36" s="40"/>
      <c r="C36" s="48"/>
      <c r="D36" s="49"/>
      <c r="E36" s="52" t="s">
        <v>77</v>
      </c>
      <c r="L36" s="18"/>
    </row>
    <row collapsed="false" customFormat="false" customHeight="true" hidden="false" ht="16.5" outlineLevel="0" r="37">
      <c r="A37" s="44" t="s">
        <v>31</v>
      </c>
      <c r="B37" s="29" t="s">
        <v>32</v>
      </c>
      <c r="C37" s="45" t="s">
        <v>78</v>
      </c>
      <c r="D37" s="46" t="s">
        <v>45</v>
      </c>
      <c r="E37" s="51" t="s">
        <v>79</v>
      </c>
      <c r="L37" s="18"/>
    </row>
    <row collapsed="false" customFormat="false" customHeight="true" hidden="false" ht="16.5" outlineLevel="0" r="38">
      <c r="A38" s="44" t="s">
        <v>35</v>
      </c>
      <c r="B38" s="29" t="s">
        <v>36</v>
      </c>
      <c r="C38" s="45" t="s">
        <v>80</v>
      </c>
      <c r="D38" s="46" t="s">
        <v>48</v>
      </c>
      <c r="E38" s="51" t="s">
        <v>81</v>
      </c>
    </row>
    <row collapsed="false" customFormat="false" customHeight="true" hidden="false" ht="16.5" outlineLevel="0" r="39">
      <c r="A39" s="44" t="s">
        <v>39</v>
      </c>
      <c r="B39" s="29"/>
      <c r="C39" s="45" t="s">
        <v>50</v>
      </c>
      <c r="D39" s="46" t="s">
        <v>41</v>
      </c>
      <c r="E39" s="51" t="s">
        <v>70</v>
      </c>
      <c r="L39" s="18"/>
    </row>
    <row collapsed="false" customFormat="false" customHeight="true" hidden="false" ht="16.5" outlineLevel="0" r="40">
      <c r="A40" s="39" t="s">
        <v>82</v>
      </c>
      <c r="B40" s="40"/>
      <c r="C40" s="48"/>
      <c r="D40" s="49"/>
      <c r="E40" s="52" t="s">
        <v>83</v>
      </c>
      <c r="L40" s="18"/>
    </row>
    <row collapsed="false" customFormat="false" customHeight="true" hidden="false" ht="16.5" outlineLevel="0" r="41">
      <c r="A41" s="44" t="s">
        <v>31</v>
      </c>
      <c r="B41" s="29" t="s">
        <v>32</v>
      </c>
      <c r="C41" s="45" t="s">
        <v>84</v>
      </c>
      <c r="D41" s="46" t="s">
        <v>55</v>
      </c>
      <c r="E41" s="51" t="s">
        <v>85</v>
      </c>
      <c r="L41" s="18"/>
    </row>
    <row collapsed="false" customFormat="false" customHeight="true" hidden="false" ht="16.5" outlineLevel="0" r="42">
      <c r="A42" s="44" t="s">
        <v>35</v>
      </c>
      <c r="B42" s="29" t="s">
        <v>36</v>
      </c>
      <c r="C42" s="45" t="s">
        <v>86</v>
      </c>
      <c r="D42" s="46" t="s">
        <v>58</v>
      </c>
      <c r="E42" s="51" t="s">
        <v>87</v>
      </c>
      <c r="L42" s="18"/>
    </row>
    <row collapsed="false" customFormat="false" customHeight="true" hidden="false" ht="16.5" outlineLevel="0" r="43">
      <c r="A43" s="44" t="s">
        <v>39</v>
      </c>
      <c r="B43" s="29"/>
      <c r="C43" s="45" t="s">
        <v>50</v>
      </c>
      <c r="D43" s="46" t="s">
        <v>41</v>
      </c>
      <c r="E43" s="51" t="s">
        <v>88</v>
      </c>
    </row>
    <row collapsed="false" customFormat="false" customHeight="true" hidden="false" ht="16.5" outlineLevel="0" r="44">
      <c r="A44" s="39" t="s">
        <v>89</v>
      </c>
      <c r="B44" s="40"/>
      <c r="C44" s="48"/>
      <c r="D44" s="49"/>
      <c r="E44" s="52" t="s">
        <v>90</v>
      </c>
      <c r="L44" s="18"/>
    </row>
    <row collapsed="false" customFormat="false" customHeight="true" hidden="false" ht="16.5" outlineLevel="0" r="45">
      <c r="A45" s="44" t="s">
        <v>31</v>
      </c>
      <c r="B45" s="29" t="s">
        <v>32</v>
      </c>
      <c r="C45" s="45" t="s">
        <v>63</v>
      </c>
      <c r="D45" s="46" t="s">
        <v>64</v>
      </c>
      <c r="E45" s="51" t="s">
        <v>91</v>
      </c>
      <c r="L45" s="18"/>
    </row>
    <row collapsed="false" customFormat="false" customHeight="true" hidden="false" ht="16.5" outlineLevel="0" r="46">
      <c r="A46" s="44" t="s">
        <v>35</v>
      </c>
      <c r="B46" s="29" t="s">
        <v>36</v>
      </c>
      <c r="C46" s="45" t="s">
        <v>57</v>
      </c>
      <c r="D46" s="46" t="s">
        <v>67</v>
      </c>
      <c r="E46" s="51" t="s">
        <v>92</v>
      </c>
      <c r="L46" s="18"/>
    </row>
    <row collapsed="false" customFormat="false" customHeight="true" hidden="false" ht="16.5" outlineLevel="0" r="47">
      <c r="A47" s="44" t="s">
        <v>39</v>
      </c>
      <c r="B47" s="29"/>
      <c r="C47" s="45" t="s">
        <v>69</v>
      </c>
      <c r="D47" s="46" t="s">
        <v>41</v>
      </c>
      <c r="E47" s="51" t="s">
        <v>88</v>
      </c>
      <c r="L47" s="18"/>
    </row>
    <row collapsed="false" customFormat="false" customHeight="true" hidden="false" ht="16.5" outlineLevel="0" r="48">
      <c r="A48" s="39" t="s">
        <v>93</v>
      </c>
      <c r="B48" s="40"/>
      <c r="C48" s="48"/>
      <c r="D48" s="49"/>
      <c r="E48" s="52" t="s">
        <v>94</v>
      </c>
    </row>
    <row collapsed="false" customFormat="false" customHeight="true" hidden="false" ht="16.5" outlineLevel="0" r="49">
      <c r="A49" s="44" t="s">
        <v>31</v>
      </c>
      <c r="B49" s="29" t="s">
        <v>32</v>
      </c>
      <c r="C49" s="45" t="s">
        <v>95</v>
      </c>
      <c r="D49" s="46" t="s">
        <v>34</v>
      </c>
      <c r="E49" s="51" t="s">
        <v>96</v>
      </c>
      <c r="L49" s="18"/>
    </row>
    <row collapsed="false" customFormat="false" customHeight="true" hidden="false" ht="16.5" outlineLevel="0" r="50">
      <c r="A50" s="44" t="s">
        <v>35</v>
      </c>
      <c r="B50" s="29" t="s">
        <v>36</v>
      </c>
      <c r="C50" s="45" t="s">
        <v>97</v>
      </c>
      <c r="D50" s="46" t="s">
        <v>67</v>
      </c>
      <c r="E50" s="51" t="s">
        <v>98</v>
      </c>
      <c r="L50" s="18"/>
    </row>
    <row collapsed="false" customFormat="false" customHeight="true" hidden="false" ht="16.5" outlineLevel="0" r="51">
      <c r="A51" s="44" t="s">
        <v>39</v>
      </c>
      <c r="B51" s="29"/>
      <c r="C51" s="45" t="s">
        <v>69</v>
      </c>
      <c r="D51" s="46" t="s">
        <v>41</v>
      </c>
      <c r="E51" s="51" t="s">
        <v>88</v>
      </c>
      <c r="L51" s="18"/>
    </row>
    <row collapsed="false" customFormat="false" customHeight="true" hidden="false" ht="16.5" outlineLevel="0" r="52">
      <c r="A52" s="39" t="s">
        <v>99</v>
      </c>
      <c r="B52" s="40"/>
      <c r="C52" s="48"/>
      <c r="D52" s="49"/>
      <c r="E52" s="52" t="s">
        <v>100</v>
      </c>
      <c r="L52" s="18"/>
    </row>
    <row collapsed="false" customFormat="false" customHeight="true" hidden="false" ht="16.5" outlineLevel="0" r="53">
      <c r="A53" s="44" t="s">
        <v>31</v>
      </c>
      <c r="B53" s="29" t="s">
        <v>32</v>
      </c>
      <c r="C53" s="45" t="s">
        <v>78</v>
      </c>
      <c r="D53" s="46" t="s">
        <v>45</v>
      </c>
      <c r="E53" s="51" t="s">
        <v>101</v>
      </c>
    </row>
    <row collapsed="false" customFormat="false" customHeight="true" hidden="false" ht="16.5" outlineLevel="0" r="54">
      <c r="A54" s="44" t="s">
        <v>35</v>
      </c>
      <c r="B54" s="29" t="s">
        <v>36</v>
      </c>
      <c r="C54" s="45" t="s">
        <v>102</v>
      </c>
      <c r="D54" s="46" t="s">
        <v>67</v>
      </c>
      <c r="E54" s="51" t="s">
        <v>103</v>
      </c>
      <c r="L54" s="18"/>
    </row>
    <row collapsed="false" customFormat="false" customHeight="true" hidden="false" ht="16.5" outlineLevel="0" r="55">
      <c r="A55" s="44" t="s">
        <v>39</v>
      </c>
      <c r="B55" s="29"/>
      <c r="C55" s="45" t="s">
        <v>104</v>
      </c>
      <c r="D55" s="46" t="s">
        <v>41</v>
      </c>
      <c r="E55" s="51" t="s">
        <v>70</v>
      </c>
      <c r="L55" s="18"/>
    </row>
    <row collapsed="false" customFormat="false" customHeight="true" hidden="false" ht="16.5" outlineLevel="0" r="56">
      <c r="A56" s="39" t="s">
        <v>105</v>
      </c>
      <c r="B56" s="40"/>
      <c r="C56" s="48"/>
      <c r="D56" s="49"/>
      <c r="E56" s="52" t="s">
        <v>106</v>
      </c>
      <c r="L56" s="18"/>
    </row>
    <row collapsed="false" customFormat="false" customHeight="true" hidden="false" ht="16.5" outlineLevel="0" r="57">
      <c r="A57" s="44" t="s">
        <v>31</v>
      </c>
      <c r="B57" s="29" t="s">
        <v>32</v>
      </c>
      <c r="C57" s="45" t="s">
        <v>84</v>
      </c>
      <c r="D57" s="46" t="s">
        <v>55</v>
      </c>
      <c r="E57" s="51" t="s">
        <v>107</v>
      </c>
      <c r="L57" s="18"/>
    </row>
    <row collapsed="false" customFormat="false" customHeight="true" hidden="false" ht="16.5" outlineLevel="0" r="58">
      <c r="A58" s="44" t="s">
        <v>35</v>
      </c>
      <c r="B58" s="29" t="s">
        <v>36</v>
      </c>
      <c r="C58" s="45" t="s">
        <v>108</v>
      </c>
      <c r="D58" s="46" t="s">
        <v>109</v>
      </c>
      <c r="E58" s="51" t="s">
        <v>110</v>
      </c>
    </row>
    <row collapsed="false" customFormat="false" customHeight="true" hidden="false" ht="16.5" outlineLevel="0" r="59">
      <c r="A59" s="44" t="s">
        <v>39</v>
      </c>
      <c r="B59" s="29"/>
      <c r="C59" s="45" t="s">
        <v>111</v>
      </c>
      <c r="D59" s="46" t="s">
        <v>41</v>
      </c>
      <c r="E59" s="51" t="s">
        <v>60</v>
      </c>
    </row>
    <row collapsed="false" customFormat="false" customHeight="true" hidden="false" ht="16.5" outlineLevel="0" r="60">
      <c r="A60" s="39" t="s">
        <v>112</v>
      </c>
      <c r="B60" s="40"/>
      <c r="C60" s="48"/>
      <c r="D60" s="49"/>
      <c r="E60" s="52" t="s">
        <v>113</v>
      </c>
    </row>
    <row collapsed="false" customFormat="false" customHeight="true" hidden="false" ht="16.5" outlineLevel="0" r="61">
      <c r="A61" s="44" t="s">
        <v>31</v>
      </c>
      <c r="B61" s="29"/>
      <c r="C61" s="45" t="s">
        <v>114</v>
      </c>
      <c r="D61" s="46" t="s">
        <v>67</v>
      </c>
      <c r="E61" s="51" t="s">
        <v>115</v>
      </c>
    </row>
    <row collapsed="false" customFormat="false" customHeight="true" hidden="false" ht="16.5" outlineLevel="0" r="62">
      <c r="A62" s="44" t="s">
        <v>35</v>
      </c>
      <c r="B62" s="29"/>
      <c r="C62" s="45" t="s">
        <v>116</v>
      </c>
      <c r="D62" s="46" t="s">
        <v>117</v>
      </c>
      <c r="E62" s="51" t="s">
        <v>118</v>
      </c>
    </row>
    <row collapsed="false" customFormat="false" customHeight="true" hidden="false" ht="16.5" outlineLevel="0" r="63">
      <c r="A63" s="53" t="s">
        <v>39</v>
      </c>
      <c r="B63" s="54"/>
      <c r="C63" s="55" t="s">
        <v>119</v>
      </c>
      <c r="D63" s="56"/>
      <c r="E63" s="57" t="s">
        <v>120</v>
      </c>
    </row>
  </sheetData>
  <mergeCells count="4">
    <mergeCell ref="A1:E1"/>
    <mergeCell ref="B3:C3"/>
    <mergeCell ref="B4:C4"/>
    <mergeCell ref="B5:C5"/>
  </mergeCells>
  <printOptions headings="false" gridLines="false" gridLinesSet="true" horizontalCentered="false" verticalCentered="false"/>
  <pageMargins left="0" right="0" top="0" bottom="0" header="0.511805555555555" footer="0.511805555555555"/>
  <pageSetup blackAndWhite="false" cellComments="none" copies="1" draft="false" firstPageNumber="0" fitToHeight="1" fitToWidth="1" horizontalDpi="300" orientation="landscape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LibreOffice/3.4$Win32 LibreOffice_project/340m1$Build-402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2012-01-02T22:45:19.00Z</dcterms:created>
  <dc:creator>sauvetre</dc:creator>
  <cp:lastModifiedBy>sauvetre</cp:lastModifiedBy>
  <dcterms:modified xsi:type="dcterms:W3CDTF">2012-07-31T21:30:32.00Z</dcterms:modified>
  <cp:revision>0</cp:revision>
</cp:coreProperties>
</file>